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1720" windowHeight="10170" tabRatio="606"/>
  </bookViews>
  <sheets>
    <sheet name="1" sheetId="3" r:id="rId1"/>
    <sheet name="2" sheetId="7" r:id="rId2"/>
  </sheets>
  <definedNames>
    <definedName name="_xlnm.Print_Area" localSheetId="0">'1'!$A$1:$AL$12</definedName>
  </definedNames>
  <calcPr calcId="152511"/>
</workbook>
</file>

<file path=xl/calcChain.xml><?xml version="1.0" encoding="utf-8"?>
<calcChain xmlns="http://schemas.openxmlformats.org/spreadsheetml/2006/main">
  <c r="C9" i="3"/>
  <c r="F9"/>
  <c r="I9"/>
  <c r="L9"/>
  <c r="O9"/>
  <c r="R9"/>
  <c r="U9"/>
  <c r="AA9"/>
  <c r="AD9"/>
  <c r="AG9"/>
  <c r="AJ9"/>
  <c r="D9"/>
  <c r="G9"/>
  <c r="J9"/>
  <c r="M9"/>
  <c r="P9"/>
  <c r="S9"/>
  <c r="V9"/>
  <c r="X9"/>
  <c r="Y9"/>
  <c r="AB9"/>
  <c r="D5"/>
  <c r="G5" l="1"/>
  <c r="J5" l="1"/>
  <c r="M5" l="1"/>
  <c r="P5" l="1"/>
  <c r="S5" l="1"/>
  <c r="V5" l="1"/>
  <c r="Y5" l="1"/>
  <c r="AB5" l="1"/>
  <c r="AE9" l="1"/>
  <c r="AE5"/>
  <c r="AH9" l="1"/>
  <c r="AH5"/>
  <c r="B9" l="1"/>
  <c r="E12"/>
  <c r="E11"/>
  <c r="E10"/>
  <c r="E9"/>
  <c r="H12"/>
  <c r="H11"/>
  <c r="H10"/>
  <c r="H9"/>
  <c r="H8"/>
  <c r="H7"/>
  <c r="H6"/>
  <c r="H5"/>
  <c r="K12"/>
  <c r="K11"/>
  <c r="K10"/>
  <c r="K9"/>
  <c r="K8"/>
  <c r="K7"/>
  <c r="K6"/>
  <c r="K5"/>
  <c r="N6"/>
  <c r="N7"/>
  <c r="N8"/>
  <c r="N9"/>
  <c r="N10"/>
  <c r="N11"/>
  <c r="N12"/>
  <c r="N5"/>
  <c r="Q6"/>
  <c r="Q7"/>
  <c r="Q8"/>
  <c r="Q9"/>
  <c r="Q10"/>
  <c r="Q11"/>
  <c r="Q12"/>
  <c r="Q5"/>
  <c r="T6"/>
  <c r="T7"/>
  <c r="T8"/>
  <c r="T9"/>
  <c r="T10"/>
  <c r="T11"/>
  <c r="T12"/>
  <c r="T5"/>
  <c r="W6"/>
  <c r="W7"/>
  <c r="W8"/>
  <c r="W9"/>
  <c r="W10"/>
  <c r="W11"/>
  <c r="W12"/>
  <c r="W5"/>
  <c r="Z6"/>
  <c r="Z7"/>
  <c r="Z8"/>
  <c r="Z9"/>
  <c r="Z10"/>
  <c r="Z11"/>
  <c r="Z12"/>
  <c r="Z5"/>
  <c r="AC6"/>
  <c r="AC7"/>
  <c r="AC8"/>
  <c r="AC9"/>
  <c r="AC10"/>
  <c r="AC11"/>
  <c r="AC12"/>
  <c r="AC5"/>
  <c r="AF6"/>
  <c r="AF7"/>
  <c r="AF8"/>
  <c r="AF9"/>
  <c r="AF10"/>
  <c r="AF11"/>
  <c r="AF12"/>
  <c r="AF5"/>
  <c r="AI6"/>
  <c r="AI7"/>
  <c r="AI8"/>
  <c r="AI9"/>
  <c r="AI10"/>
  <c r="AI11"/>
  <c r="AI12"/>
  <c r="AI5"/>
  <c r="AL10"/>
  <c r="AL11"/>
  <c r="AL12"/>
  <c r="AK9"/>
  <c r="AL9" s="1"/>
  <c r="AK5"/>
  <c r="B5"/>
  <c r="E5"/>
  <c r="E7"/>
  <c r="E6"/>
  <c r="E8"/>
  <c r="AL5" l="1"/>
  <c r="AL8"/>
  <c r="AL6"/>
  <c r="AL7"/>
</calcChain>
</file>

<file path=xl/sharedStrings.xml><?xml version="1.0" encoding="utf-8"?>
<sst xmlns="http://schemas.openxmlformats.org/spreadsheetml/2006/main" count="100" uniqueCount="34">
  <si>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</si>
  <si>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</si>
  <si>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</si>
  <si>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</si>
  <si>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</si>
  <si>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</si>
  <si>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</si>
  <si>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</si>
  <si>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</si>
  <si>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</si>
  <si>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Приготування їжі</t>
  </si>
  <si>
    <t>Підігрів води та приготування їжі</t>
  </si>
  <si>
    <t>Комплексно, у тому числі для опалення</t>
  </si>
  <si>
    <t>прогноз споживання друге оновлення</t>
  </si>
  <si>
    <t>фактичне споживання</t>
  </si>
  <si>
    <t>% відхилення</t>
  </si>
  <si>
    <t>Побутові споживачі, у тому числі:</t>
  </si>
  <si>
    <t>Споживачі, що не є побутовими, у тому числі:</t>
  </si>
  <si>
    <t>Промислові підприємства</t>
  </si>
  <si>
    <t>Інші</t>
  </si>
  <si>
    <t>Таблиця 1</t>
  </si>
  <si>
    <t>Таблиця 2</t>
  </si>
  <si>
    <t>ТКЕ</t>
  </si>
  <si>
    <r>
      <t>річний обсяг споживання природного газу яких перевищує 3 млн м</t>
    </r>
    <r>
      <rPr>
        <vertAlign val="superscript"/>
        <sz val="12"/>
        <rFont val="Times New Roman"/>
        <family val="1"/>
        <charset val="204"/>
      </rPr>
      <t>3</t>
    </r>
  </si>
  <si>
    <r>
      <t>річний обсяг споживання природного газу яких від 1 млн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до 3 млн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</t>
    </r>
  </si>
  <si>
    <r>
      <t>річний обсяг споживання природного газу яких від 100 тис.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до 1 млн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</t>
    </r>
  </si>
  <si>
    <r>
      <t>річний обсяг споживання природного газу яких від 10 тис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до 100 тис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</t>
    </r>
  </si>
  <si>
    <r>
      <t>річний обсяг споживання природного газу яких менше 10 тис 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</t>
    </r>
  </si>
  <si>
    <t xml:space="preserve">Кількість пунктів споживання споживачів, що не є побутовими </t>
  </si>
  <si>
    <t>Кількість пунктів споживання споживачів, що не є побутовими, ВОГ яких не обладнаний засобами дистанційної передачі даних</t>
  </si>
  <si>
    <t xml:space="preserve">Кількість пунктів споживання споживачів, що не є побутовими по яких Оператор ГРМ проводить розрахунок прогнозів відборів/споживання </t>
  </si>
  <si>
    <t>Січень</t>
  </si>
  <si>
    <t>Лютий</t>
  </si>
  <si>
    <t>Кількість споживачів (станом на 31.12.2025)</t>
  </si>
</sst>
</file>

<file path=xl/styles.xml><?xml version="1.0" encoding="utf-8"?>
<styleSheet xmlns="http://schemas.openxmlformats.org/spreadsheetml/2006/main">
  <numFmts count="5">
    <numFmt numFmtId="164" formatCode="#,##0.000000_ ;[Red]\-#,##0.000000\ "/>
    <numFmt numFmtId="165" formatCode="#,##0.00000_ ;[Red]\-#,##0.00000\ "/>
    <numFmt numFmtId="166" formatCode="0.00000_ ;[Red]\-0.00000\ "/>
    <numFmt numFmtId="167" formatCode="#,##0.000000"/>
    <numFmt numFmtId="168" formatCode="#,##0_ ;[Red]\-#,##0\ "/>
  </numFmts>
  <fonts count="10">
    <font>
      <sz val="10"/>
      <name val="Arial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85">
    <xf numFmtId="0" fontId="0" fillId="0" borderId="0" xfId="0"/>
    <xf numFmtId="166" fontId="4" fillId="0" borderId="1" xfId="0" applyNumberFormat="1" applyFont="1" applyFill="1" applyBorder="1"/>
    <xf numFmtId="0" fontId="0" fillId="0" borderId="0" xfId="0" applyFill="1"/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vertical="top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vertical="top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vertical="top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vertical="top" wrapText="1"/>
    </xf>
    <xf numFmtId="0" fontId="0" fillId="0" borderId="0" xfId="0" applyFill="1" applyAlignment="1">
      <alignment wrapText="1"/>
    </xf>
    <xf numFmtId="0" fontId="3" fillId="0" borderId="15" xfId="0" applyFont="1" applyFill="1" applyBorder="1" applyAlignment="1">
      <alignment horizontal="center" vertical="center" textRotation="180" wrapText="1"/>
    </xf>
    <xf numFmtId="0" fontId="3" fillId="0" borderId="2" xfId="0" applyFont="1" applyFill="1" applyBorder="1" applyAlignment="1">
      <alignment horizontal="center" vertical="center" textRotation="180" wrapText="1"/>
    </xf>
    <xf numFmtId="0" fontId="3" fillId="0" borderId="3" xfId="0" applyFont="1" applyFill="1" applyBorder="1" applyAlignment="1">
      <alignment horizontal="center" vertical="center" textRotation="180" wrapText="1"/>
    </xf>
    <xf numFmtId="0" fontId="3" fillId="0" borderId="13" xfId="0" applyFont="1" applyFill="1" applyBorder="1" applyAlignment="1">
      <alignment horizontal="center" vertical="center" textRotation="180" wrapText="1"/>
    </xf>
    <xf numFmtId="0" fontId="3" fillId="0" borderId="13" xfId="0" applyFont="1" applyFill="1" applyBorder="1" applyAlignment="1">
      <alignment horizontal="center" vertical="center" textRotation="180"/>
    </xf>
    <xf numFmtId="0" fontId="3" fillId="0" borderId="2" xfId="0" applyFont="1" applyFill="1" applyBorder="1" applyAlignment="1">
      <alignment horizontal="center" vertical="center" textRotation="180"/>
    </xf>
    <xf numFmtId="0" fontId="3" fillId="0" borderId="3" xfId="0" applyFont="1" applyFill="1" applyBorder="1" applyAlignment="1">
      <alignment horizontal="center" vertical="center" textRotation="180"/>
    </xf>
    <xf numFmtId="0" fontId="3" fillId="0" borderId="0" xfId="0" applyFont="1" applyFill="1" applyAlignment="1">
      <alignment horizontal="right"/>
    </xf>
    <xf numFmtId="0" fontId="3" fillId="0" borderId="14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0" xfId="0" applyFont="1" applyFill="1"/>
    <xf numFmtId="10" fontId="2" fillId="0" borderId="0" xfId="0" applyNumberFormat="1" applyFont="1" applyFill="1"/>
    <xf numFmtId="0" fontId="1" fillId="0" borderId="0" xfId="0" applyFont="1" applyFill="1" applyBorder="1" applyAlignment="1">
      <alignment horizontal="right" vertical="top"/>
    </xf>
    <xf numFmtId="165" fontId="2" fillId="0" borderId="0" xfId="0" applyNumberFormat="1" applyFont="1" applyFill="1"/>
    <xf numFmtId="10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right" vertical="top"/>
    </xf>
    <xf numFmtId="10" fontId="3" fillId="0" borderId="0" xfId="0" applyNumberFormat="1" applyFont="1" applyFill="1" applyBorder="1" applyAlignment="1">
      <alignment horizontal="right" vertical="top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textRotation="180" wrapText="1"/>
    </xf>
    <xf numFmtId="17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textRotation="180" wrapText="1"/>
    </xf>
    <xf numFmtId="0" fontId="3" fillId="0" borderId="1" xfId="0" applyFont="1" applyFill="1" applyBorder="1" applyAlignment="1">
      <alignment horizontal="center" vertical="center" textRotation="180" wrapText="1"/>
    </xf>
    <xf numFmtId="10" fontId="3" fillId="0" borderId="1" xfId="0" applyNumberFormat="1" applyFont="1" applyFill="1" applyBorder="1" applyAlignment="1">
      <alignment horizontal="center" vertical="center" textRotation="180" wrapText="1"/>
    </xf>
    <xf numFmtId="10" fontId="3" fillId="0" borderId="5" xfId="0" applyNumberFormat="1" applyFont="1" applyFill="1" applyBorder="1" applyAlignment="1">
      <alignment horizontal="center" vertical="center" textRotation="180" wrapText="1"/>
    </xf>
    <xf numFmtId="0" fontId="4" fillId="0" borderId="2" xfId="0" applyFont="1" applyFill="1" applyBorder="1" applyAlignment="1">
      <alignment vertical="center" wrapText="1"/>
    </xf>
    <xf numFmtId="3" fontId="4" fillId="0" borderId="1" xfId="0" applyNumberFormat="1" applyFont="1" applyFill="1" applyBorder="1"/>
    <xf numFmtId="167" fontId="4" fillId="0" borderId="1" xfId="0" applyNumberFormat="1" applyFont="1" applyFill="1" applyBorder="1"/>
    <xf numFmtId="165" fontId="4" fillId="0" borderId="1" xfId="0" applyNumberFormat="1" applyFont="1" applyFill="1" applyBorder="1"/>
    <xf numFmtId="10" fontId="4" fillId="0" borderId="1" xfId="0" applyNumberFormat="1" applyFont="1" applyFill="1" applyBorder="1"/>
    <xf numFmtId="164" fontId="4" fillId="0" borderId="1" xfId="0" applyNumberFormat="1" applyFont="1" applyFill="1" applyBorder="1"/>
    <xf numFmtId="165" fontId="3" fillId="0" borderId="1" xfId="0" applyNumberFormat="1" applyFont="1" applyFill="1" applyBorder="1"/>
    <xf numFmtId="0" fontId="8" fillId="0" borderId="0" xfId="0" applyFont="1" applyFill="1"/>
    <xf numFmtId="165" fontId="8" fillId="0" borderId="0" xfId="0" applyNumberFormat="1" applyFont="1" applyFill="1"/>
    <xf numFmtId="0" fontId="3" fillId="0" borderId="2" xfId="0" applyFont="1" applyFill="1" applyBorder="1" applyAlignment="1">
      <alignment vertical="top" wrapText="1"/>
    </xf>
    <xf numFmtId="167" fontId="3" fillId="0" borderId="1" xfId="0" applyNumberFormat="1" applyFont="1" applyFill="1" applyBorder="1"/>
    <xf numFmtId="10" fontId="3" fillId="0" borderId="1" xfId="0" applyNumberFormat="1" applyFont="1" applyFill="1" applyBorder="1"/>
    <xf numFmtId="164" fontId="3" fillId="0" borderId="1" xfId="0" applyNumberFormat="1" applyFont="1" applyFill="1" applyBorder="1"/>
    <xf numFmtId="166" fontId="3" fillId="0" borderId="1" xfId="0" applyNumberFormat="1" applyFont="1" applyFill="1" applyBorder="1"/>
    <xf numFmtId="0" fontId="3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168" fontId="4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165" fontId="3" fillId="0" borderId="1" xfId="1" applyNumberFormat="1" applyFont="1" applyFill="1" applyBorder="1"/>
    <xf numFmtId="0" fontId="3" fillId="0" borderId="2" xfId="0" applyFont="1" applyFill="1" applyBorder="1"/>
    <xf numFmtId="0" fontId="3" fillId="0" borderId="1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165" fontId="3" fillId="0" borderId="4" xfId="1" applyNumberFormat="1" applyFont="1" applyFill="1" applyBorder="1"/>
    <xf numFmtId="0" fontId="9" fillId="0" borderId="1" xfId="0" applyFont="1" applyFill="1" applyBorder="1"/>
    <xf numFmtId="0" fontId="3" fillId="0" borderId="12" xfId="0" applyFont="1" applyFill="1" applyBorder="1" applyAlignment="1">
      <alignment horizontal="center" vertical="center"/>
    </xf>
    <xf numFmtId="10" fontId="4" fillId="0" borderId="5" xfId="0" applyNumberFormat="1" applyFont="1" applyFill="1" applyBorder="1"/>
    <xf numFmtId="10" fontId="3" fillId="0" borderId="5" xfId="0" applyNumberFormat="1" applyFont="1" applyFill="1" applyBorder="1"/>
    <xf numFmtId="165" fontId="4" fillId="0" borderId="4" xfId="0" applyNumberFormat="1" applyFont="1" applyFill="1" applyBorder="1"/>
    <xf numFmtId="10" fontId="3" fillId="0" borderId="4" xfId="0" applyNumberFormat="1" applyFont="1" applyFill="1" applyBorder="1"/>
    <xf numFmtId="165" fontId="3" fillId="0" borderId="4" xfId="0" applyNumberFormat="1" applyFont="1" applyFill="1" applyBorder="1"/>
    <xf numFmtId="10" fontId="3" fillId="0" borderId="6" xfId="0" applyNumberFormat="1" applyFont="1" applyFill="1" applyBorder="1"/>
  </cellXfs>
  <cellStyles count="2">
    <cellStyle name="Обычный" xfId="0" builtinId="0"/>
    <cellStyle name="Обычный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AN31"/>
  <sheetViews>
    <sheetView tabSelected="1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6" sqref="AH6"/>
    </sheetView>
  </sheetViews>
  <sheetFormatPr defaultColWidth="9.140625" defaultRowHeight="12.75"/>
  <cols>
    <col min="1" max="1" width="52.85546875" style="35" bestFit="1" customWidth="1"/>
    <col min="2" max="2" width="13.5703125" style="35" bestFit="1" customWidth="1"/>
    <col min="3" max="3" width="20.5703125" style="35" customWidth="1"/>
    <col min="4" max="4" width="19.140625" style="35" customWidth="1"/>
    <col min="5" max="5" width="16.5703125" style="36" customWidth="1"/>
    <col min="6" max="6" width="18.85546875" style="35" customWidth="1"/>
    <col min="7" max="7" width="16.85546875" style="35" customWidth="1"/>
    <col min="8" max="8" width="13.28515625" style="36" customWidth="1"/>
    <col min="9" max="9" width="19.42578125" style="35" customWidth="1"/>
    <col min="10" max="10" width="16.85546875" style="35" customWidth="1"/>
    <col min="11" max="11" width="9.7109375" style="36" bestFit="1" customWidth="1"/>
    <col min="12" max="12" width="13.28515625" style="35" bestFit="1" customWidth="1"/>
    <col min="13" max="13" width="13.7109375" style="35" bestFit="1" customWidth="1"/>
    <col min="14" max="14" width="10.5703125" style="36" bestFit="1" customWidth="1"/>
    <col min="15" max="15" width="15.140625" style="35" customWidth="1"/>
    <col min="16" max="16" width="15.42578125" style="35" customWidth="1"/>
    <col min="17" max="17" width="10.85546875" style="36" bestFit="1" customWidth="1"/>
    <col min="18" max="18" width="17" style="35" customWidth="1"/>
    <col min="19" max="19" width="15.42578125" style="35" customWidth="1"/>
    <col min="20" max="20" width="10" style="36" bestFit="1" customWidth="1"/>
    <col min="21" max="21" width="18.140625" style="35" customWidth="1"/>
    <col min="22" max="22" width="14.7109375" style="35" customWidth="1"/>
    <col min="23" max="23" width="14.140625" style="36" customWidth="1"/>
    <col min="24" max="24" width="17.85546875" style="35" bestFit="1" customWidth="1"/>
    <col min="25" max="25" width="18" style="35" customWidth="1"/>
    <col min="26" max="26" width="10" style="36" bestFit="1" customWidth="1"/>
    <col min="27" max="27" width="19.28515625" style="35" customWidth="1"/>
    <col min="28" max="28" width="14.7109375" style="35" customWidth="1"/>
    <col min="29" max="29" width="10" style="36" bestFit="1" customWidth="1"/>
    <col min="30" max="30" width="12.42578125" style="35" bestFit="1" customWidth="1"/>
    <col min="31" max="31" width="13.5703125" style="35" customWidth="1"/>
    <col min="32" max="32" width="11.85546875" style="36" bestFit="1" customWidth="1"/>
    <col min="33" max="33" width="14.85546875" style="35" bestFit="1" customWidth="1"/>
    <col min="34" max="34" width="13.28515625" style="35" bestFit="1" customWidth="1"/>
    <col min="35" max="35" width="15.7109375" style="36" customWidth="1"/>
    <col min="36" max="36" width="21.5703125" style="35" customWidth="1"/>
    <col min="37" max="37" width="15.85546875" style="35" customWidth="1"/>
    <col min="38" max="38" width="16.5703125" style="36" customWidth="1"/>
    <col min="39" max="39" width="9.140625" style="35"/>
    <col min="40" max="40" width="16.140625" style="38" bestFit="1" customWidth="1"/>
    <col min="41" max="16384" width="9.140625" style="35"/>
  </cols>
  <sheetData>
    <row r="1" spans="1:40" ht="31.5" customHeight="1">
      <c r="AI1" s="37" t="s">
        <v>20</v>
      </c>
      <c r="AJ1" s="37"/>
      <c r="AK1" s="37"/>
      <c r="AL1" s="37"/>
    </row>
    <row r="2" spans="1:40" ht="21.75" customHeight="1" thickBot="1">
      <c r="AI2" s="39"/>
      <c r="AJ2" s="40"/>
      <c r="AK2" s="40"/>
      <c r="AL2" s="41"/>
    </row>
    <row r="3" spans="1:40" s="46" customFormat="1" ht="77.25" customHeight="1">
      <c r="A3" s="42"/>
      <c r="B3" s="43" t="s">
        <v>33</v>
      </c>
      <c r="C3" s="44">
        <v>45658</v>
      </c>
      <c r="D3" s="45"/>
      <c r="E3" s="45"/>
      <c r="F3" s="44">
        <v>45689</v>
      </c>
      <c r="G3" s="45"/>
      <c r="H3" s="45"/>
      <c r="I3" s="44">
        <v>45717</v>
      </c>
      <c r="J3" s="45"/>
      <c r="K3" s="45"/>
      <c r="L3" s="44">
        <v>45748</v>
      </c>
      <c r="M3" s="45"/>
      <c r="N3" s="45"/>
      <c r="O3" s="44">
        <v>45778</v>
      </c>
      <c r="P3" s="45"/>
      <c r="Q3" s="45"/>
      <c r="R3" s="44">
        <v>45809</v>
      </c>
      <c r="S3" s="45"/>
      <c r="T3" s="45"/>
      <c r="U3" s="44">
        <v>45839</v>
      </c>
      <c r="V3" s="45"/>
      <c r="W3" s="45"/>
      <c r="X3" s="44">
        <v>45870</v>
      </c>
      <c r="Y3" s="45"/>
      <c r="Z3" s="45"/>
      <c r="AA3" s="44">
        <v>45901</v>
      </c>
      <c r="AB3" s="45"/>
      <c r="AC3" s="45"/>
      <c r="AD3" s="44">
        <v>45931</v>
      </c>
      <c r="AE3" s="45"/>
      <c r="AF3" s="45"/>
      <c r="AG3" s="44">
        <v>45962</v>
      </c>
      <c r="AH3" s="45"/>
      <c r="AI3" s="45"/>
      <c r="AJ3" s="44">
        <v>45992</v>
      </c>
      <c r="AK3" s="45"/>
      <c r="AL3" s="78"/>
      <c r="AN3" s="47"/>
    </row>
    <row r="4" spans="1:40" ht="112.5" customHeight="1">
      <c r="A4" s="48"/>
      <c r="B4" s="49"/>
      <c r="C4" s="50" t="s">
        <v>13</v>
      </c>
      <c r="D4" s="50" t="s">
        <v>14</v>
      </c>
      <c r="E4" s="51" t="s">
        <v>15</v>
      </c>
      <c r="F4" s="50" t="s">
        <v>13</v>
      </c>
      <c r="G4" s="50" t="s">
        <v>14</v>
      </c>
      <c r="H4" s="51" t="s">
        <v>15</v>
      </c>
      <c r="I4" s="50" t="s">
        <v>13</v>
      </c>
      <c r="J4" s="50" t="s">
        <v>14</v>
      </c>
      <c r="K4" s="51" t="s">
        <v>15</v>
      </c>
      <c r="L4" s="50" t="s">
        <v>13</v>
      </c>
      <c r="M4" s="50" t="s">
        <v>14</v>
      </c>
      <c r="N4" s="51" t="s">
        <v>15</v>
      </c>
      <c r="O4" s="50" t="s">
        <v>13</v>
      </c>
      <c r="P4" s="50" t="s">
        <v>14</v>
      </c>
      <c r="Q4" s="51" t="s">
        <v>15</v>
      </c>
      <c r="R4" s="50" t="s">
        <v>13</v>
      </c>
      <c r="S4" s="50" t="s">
        <v>14</v>
      </c>
      <c r="T4" s="51" t="s">
        <v>15</v>
      </c>
      <c r="U4" s="50" t="s">
        <v>13</v>
      </c>
      <c r="V4" s="50" t="s">
        <v>14</v>
      </c>
      <c r="W4" s="51" t="s">
        <v>15</v>
      </c>
      <c r="X4" s="50" t="s">
        <v>13</v>
      </c>
      <c r="Y4" s="50" t="s">
        <v>14</v>
      </c>
      <c r="Z4" s="51" t="s">
        <v>15</v>
      </c>
      <c r="AA4" s="50" t="s">
        <v>13</v>
      </c>
      <c r="AB4" s="50" t="s">
        <v>14</v>
      </c>
      <c r="AC4" s="51" t="s">
        <v>15</v>
      </c>
      <c r="AD4" s="50" t="s">
        <v>13</v>
      </c>
      <c r="AE4" s="50" t="s">
        <v>14</v>
      </c>
      <c r="AF4" s="51" t="s">
        <v>15</v>
      </c>
      <c r="AG4" s="50" t="s">
        <v>13</v>
      </c>
      <c r="AH4" s="50" t="s">
        <v>14</v>
      </c>
      <c r="AI4" s="51" t="s">
        <v>15</v>
      </c>
      <c r="AJ4" s="50" t="s">
        <v>13</v>
      </c>
      <c r="AK4" s="50" t="s">
        <v>14</v>
      </c>
      <c r="AL4" s="52" t="s">
        <v>15</v>
      </c>
    </row>
    <row r="5" spans="1:40" s="60" customFormat="1" ht="15.75">
      <c r="A5" s="53" t="s">
        <v>16</v>
      </c>
      <c r="B5" s="54">
        <f>SUM(B6:B8)</f>
        <v>157829</v>
      </c>
      <c r="C5" s="55">
        <v>10155.619159993401</v>
      </c>
      <c r="D5" s="56">
        <f>SUM(D6:D8)</f>
        <v>9246.9225100000003</v>
      </c>
      <c r="E5" s="57">
        <f>IF(D5=0,0,ROUND((C5-D5)/D5,4))</f>
        <v>9.8299999999999998E-2</v>
      </c>
      <c r="F5" s="55">
        <v>12062.4034500045</v>
      </c>
      <c r="G5" s="56">
        <f>SUM(G6:G8)</f>
        <v>10988.443539999997</v>
      </c>
      <c r="H5" s="57">
        <f>IF(G5=0,0,ROUND((F5-G5)/G5,4))</f>
        <v>9.7699999999999995E-2</v>
      </c>
      <c r="I5" s="55">
        <v>7584.8242099880017</v>
      </c>
      <c r="J5" s="56">
        <f>SUM(J6:J8)</f>
        <v>6952.9047300000084</v>
      </c>
      <c r="K5" s="57">
        <f>IF(J5=0,0,ROUND((I5-J5)/J5,4))</f>
        <v>9.0899999999999995E-2</v>
      </c>
      <c r="L5" s="55">
        <v>4102.1165900053302</v>
      </c>
      <c r="M5" s="56">
        <f>SUM(M6:M8)</f>
        <v>3730.8346700000084</v>
      </c>
      <c r="N5" s="57">
        <f>IF(M5=0,0,ROUND((L5-M5)/M5,4))</f>
        <v>9.9500000000000005E-2</v>
      </c>
      <c r="O5" s="55">
        <v>1658.07100999967</v>
      </c>
      <c r="P5" s="56">
        <f>SUM(P6:P8)</f>
        <v>1507.5893100000008</v>
      </c>
      <c r="Q5" s="57">
        <f>IF(P5=0,0,ROUND((O5-P5)/P5,4))</f>
        <v>9.98E-2</v>
      </c>
      <c r="R5" s="55">
        <v>784.56650000182003</v>
      </c>
      <c r="S5" s="56">
        <f>SUM(S6:S8)</f>
        <v>717.05650000000162</v>
      </c>
      <c r="T5" s="57">
        <f>IF(S5=0,0,ROUND((R5-S5)/S5,4))</f>
        <v>9.4100000000000003E-2</v>
      </c>
      <c r="U5" s="55">
        <v>762.65070000077696</v>
      </c>
      <c r="V5" s="56">
        <f>SUM(V6:V8)</f>
        <v>699.64463000000285</v>
      </c>
      <c r="W5" s="57">
        <f>IF(V5=0,0,ROUND((U5-V5)/V5,4))</f>
        <v>9.01E-2</v>
      </c>
      <c r="X5" s="55">
        <v>743.07239000175696</v>
      </c>
      <c r="Y5" s="56">
        <f>SUM(Y6:Y8)</f>
        <v>679.33797999999911</v>
      </c>
      <c r="Z5" s="57">
        <f>IF(Y5=0,0,ROUND((X5-Y5)/Y5,4))</f>
        <v>9.3799999999999994E-2</v>
      </c>
      <c r="AA5" s="58">
        <v>910.99532999955795</v>
      </c>
      <c r="AB5" s="56">
        <f>SUM(AB6:AB8)</f>
        <v>889.89196000000015</v>
      </c>
      <c r="AC5" s="57">
        <f>IF(AB5=0,0,ROUND((AA5-AB5)/AB5,4))</f>
        <v>2.3699999999999999E-2</v>
      </c>
      <c r="AD5" s="1">
        <v>3640.5606899967283</v>
      </c>
      <c r="AE5" s="56">
        <f>SUM(AE6:AE8)</f>
        <v>3443.4107200000062</v>
      </c>
      <c r="AF5" s="57">
        <f>IF(AE5=0,0,ROUND((AD5-AE5)/AE5,4))</f>
        <v>5.7299999999999997E-2</v>
      </c>
      <c r="AG5" s="1">
        <v>5328.8476399966803</v>
      </c>
      <c r="AH5" s="59">
        <f>SUM(AH6:AH8)</f>
        <v>5121.5318599999991</v>
      </c>
      <c r="AI5" s="57">
        <f>IF(AH5=0,0,ROUND((AG5-AH5)/AH5,4))</f>
        <v>4.0500000000000001E-2</v>
      </c>
      <c r="AJ5" s="1">
        <v>9519.053530007528</v>
      </c>
      <c r="AK5" s="59">
        <f>SUM(AK6:AK8)</f>
        <v>9318.9957500000091</v>
      </c>
      <c r="AL5" s="79">
        <f>IF(AK5=0,0,ROUND((AJ5-AK5)/AK5,4))</f>
        <v>2.1499999999999998E-2</v>
      </c>
      <c r="AN5" s="61"/>
    </row>
    <row r="6" spans="1:40" ht="15.75">
      <c r="A6" s="62" t="s">
        <v>10</v>
      </c>
      <c r="B6" s="77">
        <v>83587</v>
      </c>
      <c r="C6" s="63">
        <v>329.73790843438849</v>
      </c>
      <c r="D6" s="56">
        <v>302.05491999999919</v>
      </c>
      <c r="E6" s="64">
        <f t="shared" ref="E6:E12" si="0">IF(D6=0,0,ROUND((C6-D6)/D6,4))</f>
        <v>9.1600000000000001E-2</v>
      </c>
      <c r="F6" s="63">
        <v>372.80703231080827</v>
      </c>
      <c r="G6" s="56">
        <v>344.16948999999846</v>
      </c>
      <c r="H6" s="64">
        <f t="shared" ref="H6:H12" si="1">IF(G6=0,0,ROUND((F6-G6)/G6,4))</f>
        <v>8.3199999999999996E-2</v>
      </c>
      <c r="I6" s="63">
        <v>309.4402876673721</v>
      </c>
      <c r="J6" s="56">
        <v>285.95140000000941</v>
      </c>
      <c r="K6" s="64">
        <f t="shared" ref="K6:K12" si="2">IF(J6=0,0,ROUND((I6-J6)/J6,4))</f>
        <v>8.2100000000000006E-2</v>
      </c>
      <c r="L6" s="63">
        <v>312.01152334371255</v>
      </c>
      <c r="M6" s="56">
        <v>283.77141000000864</v>
      </c>
      <c r="N6" s="64">
        <f t="shared" ref="N6:N12" si="3">IF(M6=0,0,ROUND((L6-M6)/M6,4))</f>
        <v>9.9500000000000005E-2</v>
      </c>
      <c r="O6" s="63">
        <v>279.30267673469012</v>
      </c>
      <c r="P6" s="56">
        <v>254.40860000000055</v>
      </c>
      <c r="Q6" s="64">
        <f t="shared" ref="Q6:Q12" si="4">IF(P6=0,0,ROUND((O6-P6)/P6,4))</f>
        <v>9.7900000000000001E-2</v>
      </c>
      <c r="R6" s="63">
        <v>181.85540774116299</v>
      </c>
      <c r="S6" s="56">
        <v>167.57813000000161</v>
      </c>
      <c r="T6" s="64">
        <f t="shared" ref="T6:T12" si="5">IF(S6=0,0,ROUND((R6-S6)/S6,4))</f>
        <v>8.5199999999999998E-2</v>
      </c>
      <c r="U6" s="63">
        <v>171.26402280147894</v>
      </c>
      <c r="V6" s="56">
        <v>156.28947000000281</v>
      </c>
      <c r="W6" s="64">
        <f t="shared" ref="W6:W12" si="6">IF(V6=0,0,ROUND((U6-V6)/V6,4))</f>
        <v>9.5799999999999996E-2</v>
      </c>
      <c r="X6" s="63">
        <v>164.75823578261301</v>
      </c>
      <c r="Y6" s="56">
        <v>149.986719999999</v>
      </c>
      <c r="Z6" s="64">
        <f t="shared" ref="Z6:Z12" si="7">IF(Y6=0,0,ROUND((X6-Y6)/Y6,4))</f>
        <v>9.8500000000000004E-2</v>
      </c>
      <c r="AA6" s="65">
        <v>155.3557466466475</v>
      </c>
      <c r="AB6" s="56">
        <v>154.19899000000007</v>
      </c>
      <c r="AC6" s="64">
        <f t="shared" ref="AC6:AC12" si="8">IF(AB6=0,0,ROUND((AA6-AB6)/AB6,4))</f>
        <v>7.4999999999999997E-3</v>
      </c>
      <c r="AD6" s="66">
        <v>236.81949985277467</v>
      </c>
      <c r="AE6" s="59">
        <v>228.72407000000666</v>
      </c>
      <c r="AF6" s="64">
        <f t="shared" ref="AF6:AF12" si="9">IF(AE6=0,0,ROUND((AD6-AE6)/AE6,4))</f>
        <v>3.5400000000000001E-2</v>
      </c>
      <c r="AG6" s="66">
        <v>279.78340496908578</v>
      </c>
      <c r="AH6" s="59">
        <v>271.30132999999893</v>
      </c>
      <c r="AI6" s="64">
        <f t="shared" ref="AI6:AI12" si="10">IF(AH6=0,0,ROUND((AG6-AH6)/AH6,4))</f>
        <v>3.1300000000000001E-2</v>
      </c>
      <c r="AJ6" s="66">
        <v>378.2358136701028</v>
      </c>
      <c r="AK6" s="59">
        <v>365.39168000001075</v>
      </c>
      <c r="AL6" s="80">
        <f>IF(AK6=0,0,ROUND((AJ6-AK6)/AK6,4))</f>
        <v>3.5200000000000002E-2</v>
      </c>
    </row>
    <row r="7" spans="1:40" ht="15.75">
      <c r="A7" s="62" t="s">
        <v>11</v>
      </c>
      <c r="B7" s="77">
        <v>8310</v>
      </c>
      <c r="C7" s="63">
        <v>59.720402174854499</v>
      </c>
      <c r="D7" s="56">
        <v>58.929399999999994</v>
      </c>
      <c r="E7" s="64">
        <f t="shared" si="0"/>
        <v>1.34E-2</v>
      </c>
      <c r="F7" s="63">
        <v>72.436888515248299</v>
      </c>
      <c r="G7" s="56">
        <v>67.8095</v>
      </c>
      <c r="H7" s="64">
        <f t="shared" si="1"/>
        <v>6.8199999999999997E-2</v>
      </c>
      <c r="I7" s="63">
        <v>70.542661615938755</v>
      </c>
      <c r="J7" s="56">
        <v>66.957209999999989</v>
      </c>
      <c r="K7" s="64">
        <f t="shared" si="2"/>
        <v>5.3499999999999999E-2</v>
      </c>
      <c r="L7" s="63">
        <v>56.960253481492863</v>
      </c>
      <c r="M7" s="56">
        <v>51.804790000000004</v>
      </c>
      <c r="N7" s="64">
        <f t="shared" si="3"/>
        <v>9.9500000000000005E-2</v>
      </c>
      <c r="O7" s="63">
        <v>62.5675030553897</v>
      </c>
      <c r="P7" s="56">
        <v>57.343679999999992</v>
      </c>
      <c r="Q7" s="64">
        <f t="shared" si="4"/>
        <v>9.11E-2</v>
      </c>
      <c r="R7" s="63">
        <v>30.357761286555402</v>
      </c>
      <c r="S7" s="56">
        <v>29.116480000000003</v>
      </c>
      <c r="T7" s="64">
        <f t="shared" si="5"/>
        <v>4.2599999999999999E-2</v>
      </c>
      <c r="U7" s="63">
        <v>30.398584981431998</v>
      </c>
      <c r="V7" s="56">
        <v>27.795480000000005</v>
      </c>
      <c r="W7" s="64">
        <f t="shared" si="6"/>
        <v>9.3700000000000006E-2</v>
      </c>
      <c r="X7" s="63">
        <v>30.7593800461215</v>
      </c>
      <c r="Y7" s="56">
        <v>28.029680000000006</v>
      </c>
      <c r="Z7" s="64">
        <f t="shared" si="7"/>
        <v>9.74E-2</v>
      </c>
      <c r="AA7" s="65">
        <v>28.544337642233891</v>
      </c>
      <c r="AB7" s="56">
        <v>30.325190000000006</v>
      </c>
      <c r="AC7" s="64">
        <f t="shared" si="8"/>
        <v>-5.8700000000000002E-2</v>
      </c>
      <c r="AD7" s="66">
        <v>49.639260926609801</v>
      </c>
      <c r="AE7" s="59">
        <v>45.532339999999998</v>
      </c>
      <c r="AF7" s="64">
        <f t="shared" si="9"/>
        <v>9.0200000000000002E-2</v>
      </c>
      <c r="AG7" s="66">
        <v>52.375073453995178</v>
      </c>
      <c r="AH7" s="59">
        <v>52.740189999999998</v>
      </c>
      <c r="AI7" s="64">
        <f t="shared" si="10"/>
        <v>-6.8999999999999999E-3</v>
      </c>
      <c r="AJ7" s="66">
        <v>65.349145788467624</v>
      </c>
      <c r="AK7" s="59">
        <v>66.423190000000005</v>
      </c>
      <c r="AL7" s="80">
        <f t="shared" ref="AL7:AL12" si="11">IF(AK7=0,0,ROUND((AJ7-AK7)/AK7,4))</f>
        <v>-1.6199999999999999E-2</v>
      </c>
    </row>
    <row r="8" spans="1:40" ht="15.75">
      <c r="A8" s="67" t="s">
        <v>12</v>
      </c>
      <c r="B8" s="77">
        <v>65932</v>
      </c>
      <c r="C8" s="63">
        <v>9766.1608493841577</v>
      </c>
      <c r="D8" s="56">
        <v>8885.9381900000008</v>
      </c>
      <c r="E8" s="64">
        <f t="shared" si="0"/>
        <v>9.9099999999999994E-2</v>
      </c>
      <c r="F8" s="63">
        <v>11617.159529178445</v>
      </c>
      <c r="G8" s="56">
        <v>10576.464549999999</v>
      </c>
      <c r="H8" s="64">
        <f t="shared" si="1"/>
        <v>9.8400000000000001E-2</v>
      </c>
      <c r="I8" s="63">
        <v>7204.8412607046903</v>
      </c>
      <c r="J8" s="56">
        <v>6599.9961199999989</v>
      </c>
      <c r="K8" s="64">
        <f t="shared" si="2"/>
        <v>9.1600000000000001E-2</v>
      </c>
      <c r="L8" s="63">
        <v>3733.1448131801249</v>
      </c>
      <c r="M8" s="56">
        <v>3395.2584699999998</v>
      </c>
      <c r="N8" s="64">
        <f t="shared" si="3"/>
        <v>9.9500000000000005E-2</v>
      </c>
      <c r="O8" s="63">
        <v>1316.2008302095901</v>
      </c>
      <c r="P8" s="56">
        <v>1195.8370300000001</v>
      </c>
      <c r="Q8" s="64">
        <f t="shared" si="4"/>
        <v>0.1007</v>
      </c>
      <c r="R8" s="63">
        <v>572.35333097410205</v>
      </c>
      <c r="S8" s="56">
        <v>520.36189000000002</v>
      </c>
      <c r="T8" s="64">
        <f t="shared" si="5"/>
        <v>9.9900000000000003E-2</v>
      </c>
      <c r="U8" s="63">
        <v>560.98809221786598</v>
      </c>
      <c r="V8" s="56">
        <v>515.55968000000007</v>
      </c>
      <c r="W8" s="64">
        <f t="shared" si="6"/>
        <v>8.8099999999999998E-2</v>
      </c>
      <c r="X8" s="63">
        <v>547.55477417302302</v>
      </c>
      <c r="Y8" s="56">
        <v>501.3215800000001</v>
      </c>
      <c r="Z8" s="64">
        <f t="shared" si="7"/>
        <v>9.2200000000000004E-2</v>
      </c>
      <c r="AA8" s="65">
        <v>727.09524571067698</v>
      </c>
      <c r="AB8" s="56">
        <v>705.36778000000004</v>
      </c>
      <c r="AC8" s="64">
        <f t="shared" si="8"/>
        <v>3.0800000000000001E-2</v>
      </c>
      <c r="AD8" s="66">
        <v>3354.1019292173401</v>
      </c>
      <c r="AE8" s="59">
        <v>3169.1543099999994</v>
      </c>
      <c r="AF8" s="64">
        <f t="shared" si="9"/>
        <v>5.8400000000000001E-2</v>
      </c>
      <c r="AG8" s="66">
        <v>4996.6891615735994</v>
      </c>
      <c r="AH8" s="59">
        <v>4797.4903400000003</v>
      </c>
      <c r="AI8" s="64">
        <f t="shared" si="10"/>
        <v>4.1500000000000002E-2</v>
      </c>
      <c r="AJ8" s="66">
        <v>9075.4685705489574</v>
      </c>
      <c r="AK8" s="59">
        <v>8887.1808799999981</v>
      </c>
      <c r="AL8" s="80">
        <f t="shared" si="11"/>
        <v>2.12E-2</v>
      </c>
    </row>
    <row r="9" spans="1:40" s="60" customFormat="1" ht="15.75">
      <c r="A9" s="68" t="s">
        <v>17</v>
      </c>
      <c r="B9" s="69">
        <f>SUM(B10:B12)</f>
        <v>737</v>
      </c>
      <c r="C9" s="56">
        <f>SUM(C10:C12)</f>
        <v>17178.952100000002</v>
      </c>
      <c r="D9" s="56">
        <f>SUM(D10:D12)</f>
        <v>17870.88624</v>
      </c>
      <c r="E9" s="64">
        <f t="shared" si="0"/>
        <v>-3.8699999999999998E-2</v>
      </c>
      <c r="F9" s="56">
        <f>SUM(F10:F12)</f>
        <v>16551.69195</v>
      </c>
      <c r="G9" s="56">
        <f>SUM(G10:G12)</f>
        <v>17627.392059999998</v>
      </c>
      <c r="H9" s="64">
        <f t="shared" si="1"/>
        <v>-6.0999999999999999E-2</v>
      </c>
      <c r="I9" s="56">
        <f>SUM(I10:I12)</f>
        <v>7048.4391700000006</v>
      </c>
      <c r="J9" s="56">
        <f>SUM(J10:J12)</f>
        <v>6923.4464799999996</v>
      </c>
      <c r="K9" s="64">
        <f t="shared" si="2"/>
        <v>1.8100000000000002E-2</v>
      </c>
      <c r="L9" s="56">
        <f>SUM(L10:L12)</f>
        <v>121.52357999999998</v>
      </c>
      <c r="M9" s="56">
        <f>SUM(M10:M12)</f>
        <v>86.712530000000001</v>
      </c>
      <c r="N9" s="64">
        <f t="shared" si="3"/>
        <v>0.40150000000000002</v>
      </c>
      <c r="O9" s="56">
        <f>SUM(O10:O12)</f>
        <v>88.141890000000018</v>
      </c>
      <c r="P9" s="56">
        <f>SUM(P10:P12)</f>
        <v>66.208119999999994</v>
      </c>
      <c r="Q9" s="64">
        <f t="shared" si="4"/>
        <v>0.33129999999999998</v>
      </c>
      <c r="R9" s="56">
        <f>SUM(R10:R12)</f>
        <v>70.317399999999992</v>
      </c>
      <c r="S9" s="56">
        <f>SUM(S10:S12)</f>
        <v>51.36871</v>
      </c>
      <c r="T9" s="64">
        <f t="shared" si="5"/>
        <v>0.36890000000000001</v>
      </c>
      <c r="U9" s="56">
        <f>SUM(U10:U12)</f>
        <v>59.090309999999995</v>
      </c>
      <c r="V9" s="56">
        <f>SUM(V10:V12)</f>
        <v>57.83386999999999</v>
      </c>
      <c r="W9" s="64">
        <f t="shared" si="6"/>
        <v>2.1700000000000001E-2</v>
      </c>
      <c r="X9" s="56">
        <f>SUM(X10:X12)</f>
        <v>36.785109999999996</v>
      </c>
      <c r="Y9" s="56">
        <f>SUM(Y10:Y12)</f>
        <v>42.059670000000004</v>
      </c>
      <c r="Z9" s="64">
        <f t="shared" si="7"/>
        <v>-0.12540000000000001</v>
      </c>
      <c r="AA9" s="56">
        <f>SUM(AA10:AA12)</f>
        <v>11.3903</v>
      </c>
      <c r="AB9" s="56">
        <f>SUM(AB10:AB12)</f>
        <v>49.117509999999996</v>
      </c>
      <c r="AC9" s="64">
        <f t="shared" si="8"/>
        <v>-0.7681</v>
      </c>
      <c r="AD9" s="56">
        <f>SUM(AD10:AD12)</f>
        <v>37.64996</v>
      </c>
      <c r="AE9" s="56">
        <f>SUM(AE10:AE12)</f>
        <v>81.393519999999995</v>
      </c>
      <c r="AF9" s="64">
        <f t="shared" si="9"/>
        <v>-0.53739999999999999</v>
      </c>
      <c r="AG9" s="56">
        <f>SUM(AG10:AG12)</f>
        <v>737.46298999999999</v>
      </c>
      <c r="AH9" s="56">
        <f>SUM(AH10:AH12)</f>
        <v>1074.98766</v>
      </c>
      <c r="AI9" s="64">
        <f t="shared" si="10"/>
        <v>-0.314</v>
      </c>
      <c r="AJ9" s="56">
        <f>SUM(AJ10:AJ12)</f>
        <v>7271.6908699999994</v>
      </c>
      <c r="AK9" s="56">
        <f>SUM(AK10:AK12)</f>
        <v>8270.9589100000012</v>
      </c>
      <c r="AL9" s="80">
        <f t="shared" si="11"/>
        <v>-0.1208</v>
      </c>
      <c r="AN9" s="61"/>
    </row>
    <row r="10" spans="1:40" ht="15.75">
      <c r="A10" s="67" t="s">
        <v>22</v>
      </c>
      <c r="B10" s="70">
        <v>12</v>
      </c>
      <c r="C10" s="71">
        <v>16702.09</v>
      </c>
      <c r="D10" s="56">
        <v>17252.758950000003</v>
      </c>
      <c r="E10" s="64">
        <f t="shared" si="0"/>
        <v>-3.1899999999999998E-2</v>
      </c>
      <c r="F10" s="71">
        <v>16003.79399</v>
      </c>
      <c r="G10" s="56">
        <v>16926.574489999999</v>
      </c>
      <c r="H10" s="64">
        <f t="shared" si="1"/>
        <v>-5.45E-2</v>
      </c>
      <c r="I10" s="71">
        <v>6673.192</v>
      </c>
      <c r="J10" s="56">
        <v>6531.7784399999991</v>
      </c>
      <c r="K10" s="64">
        <f t="shared" si="2"/>
        <v>2.1700000000000001E-2</v>
      </c>
      <c r="L10" s="71">
        <v>11.52308</v>
      </c>
      <c r="M10" s="56">
        <v>9.770109999999999</v>
      </c>
      <c r="N10" s="64">
        <f t="shared" si="3"/>
        <v>0.1794</v>
      </c>
      <c r="O10" s="71">
        <v>1.4845700000000002</v>
      </c>
      <c r="P10" s="56">
        <v>3.30254</v>
      </c>
      <c r="Q10" s="64">
        <f t="shared" si="4"/>
        <v>-0.55049999999999999</v>
      </c>
      <c r="R10" s="71">
        <v>2.5450400000000002</v>
      </c>
      <c r="S10" s="56">
        <v>2.4765000000000001</v>
      </c>
      <c r="T10" s="64">
        <f t="shared" si="5"/>
        <v>2.7699999999999999E-2</v>
      </c>
      <c r="U10" s="71">
        <v>2.0682</v>
      </c>
      <c r="V10" s="56">
        <v>2.54738</v>
      </c>
      <c r="W10" s="64">
        <f t="shared" si="6"/>
        <v>-0.18809999999999999</v>
      </c>
      <c r="X10" s="71">
        <v>2.1680000000000001</v>
      </c>
      <c r="Y10" s="56">
        <v>2.5360399999999998</v>
      </c>
      <c r="Z10" s="64">
        <f t="shared" si="7"/>
        <v>-0.14510000000000001</v>
      </c>
      <c r="AA10" s="71">
        <v>2.0659999999999998</v>
      </c>
      <c r="AB10" s="56">
        <v>2.4780899999999999</v>
      </c>
      <c r="AC10" s="64">
        <f t="shared" si="8"/>
        <v>-0.1663</v>
      </c>
      <c r="AD10" s="71">
        <v>11.585000000000001</v>
      </c>
      <c r="AE10" s="59">
        <v>8.2860300000000002</v>
      </c>
      <c r="AF10" s="64">
        <f t="shared" si="9"/>
        <v>0.39810000000000001</v>
      </c>
      <c r="AG10" s="71">
        <v>514.70217000000002</v>
      </c>
      <c r="AH10" s="59">
        <v>741.14044000000001</v>
      </c>
      <c r="AI10" s="64">
        <f t="shared" si="10"/>
        <v>-0.30549999999999999</v>
      </c>
      <c r="AJ10" s="71">
        <v>6893.9927699999998</v>
      </c>
      <c r="AK10" s="59">
        <v>7693.1371900000013</v>
      </c>
      <c r="AL10" s="80">
        <f t="shared" si="11"/>
        <v>-0.10390000000000001</v>
      </c>
    </row>
    <row r="11" spans="1:40" ht="15.75">
      <c r="A11" s="72" t="s">
        <v>18</v>
      </c>
      <c r="B11" s="73">
        <v>24</v>
      </c>
      <c r="C11" s="71">
        <v>29.753</v>
      </c>
      <c r="D11" s="56">
        <v>37.536360000000002</v>
      </c>
      <c r="E11" s="64">
        <f t="shared" si="0"/>
        <v>-0.2074</v>
      </c>
      <c r="F11" s="71">
        <v>49.018799999999999</v>
      </c>
      <c r="G11" s="56">
        <v>52.399619999999999</v>
      </c>
      <c r="H11" s="64">
        <f t="shared" si="1"/>
        <v>-6.4500000000000002E-2</v>
      </c>
      <c r="I11" s="71">
        <v>35.0381</v>
      </c>
      <c r="J11" s="56">
        <v>40.263639999999995</v>
      </c>
      <c r="K11" s="64">
        <f t="shared" si="2"/>
        <v>-0.1298</v>
      </c>
      <c r="L11" s="71">
        <v>53.844099999999997</v>
      </c>
      <c r="M11" s="56">
        <v>37.145599999999995</v>
      </c>
      <c r="N11" s="64">
        <f t="shared" si="3"/>
        <v>0.44950000000000001</v>
      </c>
      <c r="O11" s="71">
        <v>70.366510000000005</v>
      </c>
      <c r="P11" s="56">
        <v>54.528829999999999</v>
      </c>
      <c r="Q11" s="64">
        <f t="shared" si="4"/>
        <v>0.29039999999999999</v>
      </c>
      <c r="R11" s="71">
        <v>56.450279999999999</v>
      </c>
      <c r="S11" s="56">
        <v>41.119900000000001</v>
      </c>
      <c r="T11" s="64">
        <f t="shared" si="5"/>
        <v>0.37280000000000002</v>
      </c>
      <c r="U11" s="71">
        <v>51.237859999999998</v>
      </c>
      <c r="V11" s="56">
        <v>49.360149999999997</v>
      </c>
      <c r="W11" s="64">
        <f t="shared" si="6"/>
        <v>3.7999999999999999E-2</v>
      </c>
      <c r="X11" s="71">
        <v>28.133859999999999</v>
      </c>
      <c r="Y11" s="56">
        <v>33.525280000000002</v>
      </c>
      <c r="Z11" s="64">
        <f t="shared" si="7"/>
        <v>-0.1608</v>
      </c>
      <c r="AA11" s="71">
        <v>6.1218000000000004</v>
      </c>
      <c r="AB11" s="56">
        <v>40.783209999999997</v>
      </c>
      <c r="AC11" s="64">
        <f t="shared" si="8"/>
        <v>-0.84989999999999999</v>
      </c>
      <c r="AD11" s="71">
        <v>21.398039999999998</v>
      </c>
      <c r="AE11" s="59">
        <v>46.467399999999998</v>
      </c>
      <c r="AF11" s="64">
        <f t="shared" si="9"/>
        <v>-0.53949999999999998</v>
      </c>
      <c r="AG11" s="71">
        <v>18.424910000000004</v>
      </c>
      <c r="AH11" s="59">
        <v>47.2363</v>
      </c>
      <c r="AI11" s="64">
        <f t="shared" si="10"/>
        <v>-0.6099</v>
      </c>
      <c r="AJ11" s="71">
        <v>18.724730000000005</v>
      </c>
      <c r="AK11" s="59">
        <v>33.376010000000008</v>
      </c>
      <c r="AL11" s="80">
        <f t="shared" si="11"/>
        <v>-0.439</v>
      </c>
    </row>
    <row r="12" spans="1:40" ht="16.5" thickBot="1">
      <c r="A12" s="74" t="s">
        <v>19</v>
      </c>
      <c r="B12" s="75">
        <v>701</v>
      </c>
      <c r="C12" s="76">
        <v>447.10910000000001</v>
      </c>
      <c r="D12" s="81">
        <v>580.59093000000007</v>
      </c>
      <c r="E12" s="82">
        <f t="shared" si="0"/>
        <v>-0.22989999999999999</v>
      </c>
      <c r="F12" s="76">
        <v>498.87916000000001</v>
      </c>
      <c r="G12" s="81">
        <v>648.41795000000025</v>
      </c>
      <c r="H12" s="82">
        <f t="shared" si="1"/>
        <v>-0.2306</v>
      </c>
      <c r="I12" s="76">
        <v>340.20907000000057</v>
      </c>
      <c r="J12" s="81">
        <v>351.40440000000007</v>
      </c>
      <c r="K12" s="82">
        <f t="shared" si="2"/>
        <v>-3.1899999999999998E-2</v>
      </c>
      <c r="L12" s="76">
        <v>56.156399999999998</v>
      </c>
      <c r="M12" s="81">
        <v>39.796820000000011</v>
      </c>
      <c r="N12" s="82">
        <f t="shared" si="3"/>
        <v>0.41110000000000002</v>
      </c>
      <c r="O12" s="76">
        <v>16.29081</v>
      </c>
      <c r="P12" s="81">
        <v>8.3767499999999995</v>
      </c>
      <c r="Q12" s="82">
        <f t="shared" si="4"/>
        <v>0.94479999999999997</v>
      </c>
      <c r="R12" s="76">
        <v>11.32208</v>
      </c>
      <c r="S12" s="81">
        <v>7.7723099999999992</v>
      </c>
      <c r="T12" s="82">
        <f t="shared" si="5"/>
        <v>0.45669999999999999</v>
      </c>
      <c r="U12" s="76">
        <v>5.7842500000000001</v>
      </c>
      <c r="V12" s="81">
        <v>5.9263399999999997</v>
      </c>
      <c r="W12" s="82">
        <f t="shared" si="6"/>
        <v>-2.4E-2</v>
      </c>
      <c r="X12" s="76">
        <v>6.48325</v>
      </c>
      <c r="Y12" s="81">
        <v>5.9983499999999994</v>
      </c>
      <c r="Z12" s="82">
        <f t="shared" si="7"/>
        <v>8.0799999999999997E-2</v>
      </c>
      <c r="AA12" s="76">
        <v>3.2025000000000001</v>
      </c>
      <c r="AB12" s="81">
        <v>5.8562099999999999</v>
      </c>
      <c r="AC12" s="82">
        <f t="shared" si="8"/>
        <v>-0.4531</v>
      </c>
      <c r="AD12" s="76">
        <v>4.6669200000000002</v>
      </c>
      <c r="AE12" s="83">
        <v>26.640090000000001</v>
      </c>
      <c r="AF12" s="82">
        <f t="shared" si="9"/>
        <v>-0.82479999999999998</v>
      </c>
      <c r="AG12" s="76">
        <v>204.33591000000001</v>
      </c>
      <c r="AH12" s="83">
        <v>286.61091999999996</v>
      </c>
      <c r="AI12" s="82">
        <f t="shared" si="10"/>
        <v>-0.28710000000000002</v>
      </c>
      <c r="AJ12" s="76">
        <v>358.97336999999993</v>
      </c>
      <c r="AK12" s="83">
        <v>544.44571000000008</v>
      </c>
      <c r="AL12" s="84">
        <f t="shared" si="11"/>
        <v>-0.3407</v>
      </c>
    </row>
    <row r="13" spans="1:40" s="38" customFormat="1"/>
    <row r="14" spans="1:40" s="38" customFormat="1"/>
    <row r="15" spans="1:40" s="38" customFormat="1"/>
    <row r="16" spans="1:40" s="38" customFormat="1"/>
    <row r="17" s="38" customFormat="1"/>
    <row r="18" s="38" customFormat="1"/>
    <row r="19" s="38" customFormat="1"/>
    <row r="20" s="38" customFormat="1"/>
    <row r="21" s="38" customFormat="1"/>
    <row r="22" s="38" customFormat="1"/>
    <row r="23" s="38" customFormat="1"/>
    <row r="24" s="38" customFormat="1"/>
    <row r="25" s="38" customFormat="1"/>
    <row r="26" s="38" customFormat="1"/>
    <row r="27" s="38" customFormat="1"/>
    <row r="28" s="38" customFormat="1"/>
    <row r="29" s="38" customFormat="1"/>
    <row r="30" s="38" customFormat="1"/>
    <row r="31" s="38" customFormat="1"/>
  </sheetData>
  <mergeCells count="15">
    <mergeCell ref="AI1:AL1"/>
    <mergeCell ref="L3:N3"/>
    <mergeCell ref="O3:Q3"/>
    <mergeCell ref="R3:T3"/>
    <mergeCell ref="X3:Z3"/>
    <mergeCell ref="U3:W3"/>
    <mergeCell ref="AG3:AI3"/>
    <mergeCell ref="AA3:AC3"/>
    <mergeCell ref="AD3:AF3"/>
    <mergeCell ref="B3:B4"/>
    <mergeCell ref="A3:A4"/>
    <mergeCell ref="I3:K3"/>
    <mergeCell ref="AJ3:AL3"/>
    <mergeCell ref="C3:E3"/>
    <mergeCell ref="F3:H3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2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4"/>
  <sheetViews>
    <sheetView workbookViewId="0">
      <selection activeCell="J7" sqref="J7"/>
    </sheetView>
  </sheetViews>
  <sheetFormatPr defaultColWidth="9.140625" defaultRowHeight="12.75"/>
  <cols>
    <col min="1" max="1" width="3.85546875" style="2" bestFit="1" customWidth="1"/>
    <col min="2" max="2" width="56.140625" style="2" customWidth="1"/>
    <col min="3" max="3" width="26.140625" style="2" customWidth="1"/>
    <col min="4" max="4" width="17.85546875" style="2" bestFit="1" customWidth="1"/>
    <col min="5" max="5" width="17.28515625" style="2" bestFit="1" customWidth="1"/>
    <col min="6" max="6" width="20" style="2" bestFit="1" customWidth="1"/>
    <col min="7" max="7" width="23" style="2" customWidth="1"/>
    <col min="8" max="8" width="3.85546875" style="2" bestFit="1" customWidth="1"/>
    <col min="9" max="10" width="6.85546875" style="2" bestFit="1" customWidth="1"/>
    <col min="11" max="11" width="3.85546875" style="2" bestFit="1" customWidth="1"/>
    <col min="12" max="13" width="6.85546875" style="2" bestFit="1" customWidth="1"/>
    <col min="14" max="14" width="3.85546875" style="2" bestFit="1" customWidth="1"/>
    <col min="15" max="16" width="6.85546875" style="2" bestFit="1" customWidth="1"/>
    <col min="17" max="17" width="3.85546875" style="2" bestFit="1" customWidth="1"/>
    <col min="18" max="19" width="6.85546875" style="2" bestFit="1" customWidth="1"/>
    <col min="20" max="20" width="3.85546875" style="2" bestFit="1" customWidth="1"/>
    <col min="21" max="22" width="6.85546875" style="2" bestFit="1" customWidth="1"/>
    <col min="23" max="23" width="3.85546875" style="2" bestFit="1" customWidth="1"/>
    <col min="24" max="25" width="6.85546875" style="2" bestFit="1" customWidth="1"/>
    <col min="26" max="26" width="3.85546875" style="2" bestFit="1" customWidth="1"/>
    <col min="27" max="28" width="6.85546875" style="2" bestFit="1" customWidth="1"/>
    <col min="29" max="29" width="3.85546875" style="2" bestFit="1" customWidth="1"/>
    <col min="30" max="31" width="6.85546875" style="2" bestFit="1" customWidth="1"/>
    <col min="32" max="16384" width="9.140625" style="2"/>
  </cols>
  <sheetData>
    <row r="1" spans="1:7" ht="15.75">
      <c r="F1" s="32" t="s">
        <v>21</v>
      </c>
      <c r="G1" s="32"/>
    </row>
    <row r="2" spans="1:7" ht="13.5" thickBot="1"/>
    <row r="3" spans="1:7" ht="85.5" thickBot="1">
      <c r="A3" s="33"/>
      <c r="B3" s="34"/>
      <c r="C3" s="3" t="s">
        <v>23</v>
      </c>
      <c r="D3" s="3" t="s">
        <v>24</v>
      </c>
      <c r="E3" s="3" t="s">
        <v>25</v>
      </c>
      <c r="F3" s="3" t="s">
        <v>26</v>
      </c>
      <c r="G3" s="4" t="s">
        <v>27</v>
      </c>
    </row>
    <row r="4" spans="1:7" ht="31.5">
      <c r="A4" s="29" t="s">
        <v>31</v>
      </c>
      <c r="B4" s="5" t="s">
        <v>28</v>
      </c>
      <c r="C4" s="6">
        <v>2</v>
      </c>
      <c r="D4" s="20">
        <v>3</v>
      </c>
      <c r="E4" s="20">
        <v>18</v>
      </c>
      <c r="F4" s="20">
        <v>54</v>
      </c>
      <c r="G4" s="21">
        <v>236</v>
      </c>
    </row>
    <row r="5" spans="1:7" ht="47.25">
      <c r="A5" s="30"/>
      <c r="B5" s="7" t="s">
        <v>29</v>
      </c>
      <c r="C5" s="22">
        <v>2</v>
      </c>
      <c r="D5" s="9">
        <v>3</v>
      </c>
      <c r="E5" s="9">
        <v>13</v>
      </c>
      <c r="F5" s="9">
        <v>30</v>
      </c>
      <c r="G5" s="10">
        <v>138</v>
      </c>
    </row>
    <row r="6" spans="1:7" ht="48" thickBot="1">
      <c r="A6" s="31"/>
      <c r="B6" s="11" t="s">
        <v>30</v>
      </c>
      <c r="C6" s="14"/>
      <c r="D6" s="15"/>
      <c r="E6" s="15">
        <v>5</v>
      </c>
      <c r="F6" s="15">
        <v>24</v>
      </c>
      <c r="G6" s="16">
        <v>98</v>
      </c>
    </row>
    <row r="7" spans="1:7" ht="31.5">
      <c r="A7" s="29" t="s">
        <v>32</v>
      </c>
      <c r="B7" s="5" t="s">
        <v>28</v>
      </c>
      <c r="C7" s="17">
        <v>2</v>
      </c>
      <c r="D7" s="18">
        <v>3</v>
      </c>
      <c r="E7" s="18">
        <v>18</v>
      </c>
      <c r="F7" s="18">
        <v>54</v>
      </c>
      <c r="G7" s="19">
        <v>237</v>
      </c>
    </row>
    <row r="8" spans="1:7" ht="47.25">
      <c r="A8" s="30"/>
      <c r="B8" s="7" t="s">
        <v>29</v>
      </c>
      <c r="C8" s="22">
        <v>2</v>
      </c>
      <c r="D8" s="9">
        <v>3</v>
      </c>
      <c r="E8" s="9">
        <v>13</v>
      </c>
      <c r="F8" s="9">
        <v>30</v>
      </c>
      <c r="G8" s="10">
        <v>139</v>
      </c>
    </row>
    <row r="9" spans="1:7" ht="48" thickBot="1">
      <c r="A9" s="31"/>
      <c r="B9" s="11" t="s">
        <v>30</v>
      </c>
      <c r="C9" s="8"/>
      <c r="D9" s="12"/>
      <c r="E9" s="12">
        <v>5</v>
      </c>
      <c r="F9" s="12">
        <v>24</v>
      </c>
      <c r="G9" s="13">
        <v>98</v>
      </c>
    </row>
    <row r="10" spans="1:7" ht="31.5">
      <c r="A10" s="29" t="s">
        <v>0</v>
      </c>
      <c r="B10" s="5" t="s">
        <v>28</v>
      </c>
      <c r="C10" s="6">
        <v>2</v>
      </c>
      <c r="D10" s="20">
        <v>3</v>
      </c>
      <c r="E10" s="20">
        <v>18</v>
      </c>
      <c r="F10" s="20">
        <v>54</v>
      </c>
      <c r="G10" s="21">
        <v>240</v>
      </c>
    </row>
    <row r="11" spans="1:7" ht="47.25">
      <c r="A11" s="30"/>
      <c r="B11" s="7" t="s">
        <v>29</v>
      </c>
      <c r="C11" s="22">
        <v>2</v>
      </c>
      <c r="D11" s="9">
        <v>3</v>
      </c>
      <c r="E11" s="9">
        <v>13</v>
      </c>
      <c r="F11" s="9">
        <v>30</v>
      </c>
      <c r="G11" s="10">
        <v>139</v>
      </c>
    </row>
    <row r="12" spans="1:7" ht="48" thickBot="1">
      <c r="A12" s="31"/>
      <c r="B12" s="11" t="s">
        <v>30</v>
      </c>
      <c r="C12" s="14">
        <v>2</v>
      </c>
      <c r="D12" s="15">
        <v>2</v>
      </c>
      <c r="E12" s="15">
        <v>5</v>
      </c>
      <c r="F12" s="15">
        <v>24</v>
      </c>
      <c r="G12" s="16">
        <v>101</v>
      </c>
    </row>
    <row r="13" spans="1:7" ht="31.5">
      <c r="A13" s="29" t="s">
        <v>1</v>
      </c>
      <c r="B13" s="5" t="s">
        <v>28</v>
      </c>
      <c r="C13" s="17"/>
      <c r="D13" s="18">
        <v>1</v>
      </c>
      <c r="E13" s="18">
        <v>7</v>
      </c>
      <c r="F13" s="18">
        <v>40</v>
      </c>
      <c r="G13" s="19">
        <v>243</v>
      </c>
    </row>
    <row r="14" spans="1:7" ht="47.25">
      <c r="A14" s="30"/>
      <c r="B14" s="7" t="s">
        <v>29</v>
      </c>
      <c r="C14" s="22"/>
      <c r="D14" s="9">
        <v>1</v>
      </c>
      <c r="E14" s="9">
        <v>4</v>
      </c>
      <c r="F14" s="9">
        <v>23</v>
      </c>
      <c r="G14" s="10">
        <v>144</v>
      </c>
    </row>
    <row r="15" spans="1:7" ht="48" thickBot="1">
      <c r="A15" s="31"/>
      <c r="B15" s="11" t="s">
        <v>30</v>
      </c>
      <c r="C15" s="8"/>
      <c r="D15" s="12"/>
      <c r="E15" s="12">
        <v>3</v>
      </c>
      <c r="F15" s="12">
        <v>17</v>
      </c>
      <c r="G15" s="13">
        <v>99</v>
      </c>
    </row>
    <row r="16" spans="1:7" ht="31.5">
      <c r="A16" s="29" t="s">
        <v>2</v>
      </c>
      <c r="B16" s="5" t="s">
        <v>28</v>
      </c>
      <c r="C16" s="6"/>
      <c r="D16" s="20"/>
      <c r="E16" s="20">
        <v>6</v>
      </c>
      <c r="F16" s="20">
        <v>15</v>
      </c>
      <c r="G16" s="21">
        <v>200</v>
      </c>
    </row>
    <row r="17" spans="1:7" ht="47.25">
      <c r="A17" s="30"/>
      <c r="B17" s="7" t="s">
        <v>29</v>
      </c>
      <c r="C17" s="22"/>
      <c r="D17" s="9"/>
      <c r="E17" s="9">
        <v>3</v>
      </c>
      <c r="F17" s="9">
        <v>8</v>
      </c>
      <c r="G17" s="10">
        <v>124</v>
      </c>
    </row>
    <row r="18" spans="1:7" ht="48" thickBot="1">
      <c r="A18" s="31"/>
      <c r="B18" s="11" t="s">
        <v>30</v>
      </c>
      <c r="C18" s="14"/>
      <c r="D18" s="15"/>
      <c r="E18" s="15">
        <v>3</v>
      </c>
      <c r="F18" s="15">
        <v>7</v>
      </c>
      <c r="G18" s="16">
        <v>76</v>
      </c>
    </row>
    <row r="19" spans="1:7" ht="31.5">
      <c r="A19" s="28" t="s">
        <v>3</v>
      </c>
      <c r="B19" s="5" t="s">
        <v>28</v>
      </c>
      <c r="C19" s="17"/>
      <c r="D19" s="18"/>
      <c r="E19" s="18">
        <v>5</v>
      </c>
      <c r="F19" s="18">
        <v>9</v>
      </c>
      <c r="G19" s="19">
        <v>194</v>
      </c>
    </row>
    <row r="20" spans="1:7" ht="47.25">
      <c r="A20" s="26"/>
      <c r="B20" s="7" t="s">
        <v>29</v>
      </c>
      <c r="C20" s="22"/>
      <c r="D20" s="9"/>
      <c r="E20" s="9">
        <v>3</v>
      </c>
      <c r="F20" s="9">
        <v>5</v>
      </c>
      <c r="G20" s="10">
        <v>124</v>
      </c>
    </row>
    <row r="21" spans="1:7" ht="48" thickBot="1">
      <c r="A21" s="27"/>
      <c r="B21" s="11" t="s">
        <v>30</v>
      </c>
      <c r="C21" s="8"/>
      <c r="D21" s="12"/>
      <c r="E21" s="12">
        <v>2</v>
      </c>
      <c r="F21" s="12">
        <v>4</v>
      </c>
      <c r="G21" s="13">
        <v>70</v>
      </c>
    </row>
    <row r="22" spans="1:7" ht="31.5">
      <c r="A22" s="28" t="s">
        <v>4</v>
      </c>
      <c r="B22" s="5" t="s">
        <v>28</v>
      </c>
      <c r="C22" s="6"/>
      <c r="D22" s="20"/>
      <c r="E22" s="20">
        <v>5</v>
      </c>
      <c r="F22" s="20">
        <v>7</v>
      </c>
      <c r="G22" s="21">
        <v>188</v>
      </c>
    </row>
    <row r="23" spans="1:7" ht="47.25">
      <c r="A23" s="26"/>
      <c r="B23" s="7" t="s">
        <v>29</v>
      </c>
      <c r="C23" s="22"/>
      <c r="D23" s="9"/>
      <c r="E23" s="9">
        <v>3</v>
      </c>
      <c r="F23" s="9">
        <v>3</v>
      </c>
      <c r="G23" s="10">
        <v>120</v>
      </c>
    </row>
    <row r="24" spans="1:7" ht="48" thickBot="1">
      <c r="A24" s="27"/>
      <c r="B24" s="11" t="s">
        <v>30</v>
      </c>
      <c r="C24" s="14"/>
      <c r="D24" s="15"/>
      <c r="E24" s="15">
        <v>2</v>
      </c>
      <c r="F24" s="15">
        <v>4</v>
      </c>
      <c r="G24" s="16">
        <v>68</v>
      </c>
    </row>
    <row r="25" spans="1:7" ht="31.5">
      <c r="A25" s="28" t="s">
        <v>5</v>
      </c>
      <c r="B25" s="5" t="s">
        <v>28</v>
      </c>
      <c r="C25" s="17"/>
      <c r="D25" s="18"/>
      <c r="E25" s="18">
        <v>5</v>
      </c>
      <c r="F25" s="18">
        <v>7</v>
      </c>
      <c r="G25" s="19">
        <v>187</v>
      </c>
    </row>
    <row r="26" spans="1:7" ht="47.25">
      <c r="A26" s="26"/>
      <c r="B26" s="7" t="s">
        <v>29</v>
      </c>
      <c r="C26" s="22"/>
      <c r="D26" s="9"/>
      <c r="E26" s="9">
        <v>3</v>
      </c>
      <c r="F26" s="9">
        <v>3</v>
      </c>
      <c r="G26" s="10">
        <v>120</v>
      </c>
    </row>
    <row r="27" spans="1:7" ht="48" thickBot="1">
      <c r="A27" s="27"/>
      <c r="B27" s="11" t="s">
        <v>30</v>
      </c>
      <c r="C27" s="8"/>
      <c r="D27" s="12"/>
      <c r="E27" s="12">
        <v>2</v>
      </c>
      <c r="F27" s="12">
        <v>4</v>
      </c>
      <c r="G27" s="13">
        <v>67</v>
      </c>
    </row>
    <row r="28" spans="1:7" ht="31.5">
      <c r="A28" s="28" t="s">
        <v>6</v>
      </c>
      <c r="B28" s="5" t="s">
        <v>28</v>
      </c>
      <c r="C28" s="6"/>
      <c r="D28" s="20"/>
      <c r="E28" s="20">
        <v>6</v>
      </c>
      <c r="F28" s="20">
        <v>7</v>
      </c>
      <c r="G28" s="21">
        <v>190</v>
      </c>
    </row>
    <row r="29" spans="1:7" ht="47.25">
      <c r="A29" s="26"/>
      <c r="B29" s="7" t="s">
        <v>29</v>
      </c>
      <c r="C29" s="22"/>
      <c r="D29" s="9"/>
      <c r="E29" s="9">
        <v>3</v>
      </c>
      <c r="F29" s="9">
        <v>3</v>
      </c>
      <c r="G29" s="10">
        <v>120</v>
      </c>
    </row>
    <row r="30" spans="1:7" ht="48" thickBot="1">
      <c r="A30" s="27"/>
      <c r="B30" s="11" t="s">
        <v>30</v>
      </c>
      <c r="C30" s="14"/>
      <c r="D30" s="15"/>
      <c r="E30" s="15">
        <v>3</v>
      </c>
      <c r="F30" s="15">
        <v>4</v>
      </c>
      <c r="G30" s="16">
        <v>70</v>
      </c>
    </row>
    <row r="31" spans="1:7" ht="31.5">
      <c r="A31" s="28" t="s">
        <v>7</v>
      </c>
      <c r="B31" s="5" t="s">
        <v>28</v>
      </c>
      <c r="C31" s="17"/>
      <c r="D31" s="18"/>
      <c r="E31" s="18">
        <v>6</v>
      </c>
      <c r="F31" s="18">
        <v>16</v>
      </c>
      <c r="G31" s="19">
        <v>196</v>
      </c>
    </row>
    <row r="32" spans="1:7" ht="47.25">
      <c r="A32" s="26"/>
      <c r="B32" s="7" t="s">
        <v>29</v>
      </c>
      <c r="C32" s="22"/>
      <c r="D32" s="9"/>
      <c r="E32" s="9">
        <v>3</v>
      </c>
      <c r="F32" s="9">
        <v>7</v>
      </c>
      <c r="G32" s="10">
        <v>124</v>
      </c>
    </row>
    <row r="33" spans="1:7" ht="48" thickBot="1">
      <c r="A33" s="27"/>
      <c r="B33" s="11" t="s">
        <v>30</v>
      </c>
      <c r="C33" s="8"/>
      <c r="D33" s="12"/>
      <c r="E33" s="12">
        <v>3</v>
      </c>
      <c r="F33" s="12">
        <v>9</v>
      </c>
      <c r="G33" s="13">
        <v>72</v>
      </c>
    </row>
    <row r="34" spans="1:7" ht="31.5">
      <c r="A34" s="28" t="s">
        <v>8</v>
      </c>
      <c r="B34" s="5" t="s">
        <v>28</v>
      </c>
      <c r="C34" s="6">
        <v>2</v>
      </c>
      <c r="D34" s="20">
        <v>2</v>
      </c>
      <c r="E34" s="20">
        <v>18</v>
      </c>
      <c r="F34" s="20">
        <v>46</v>
      </c>
      <c r="G34" s="21">
        <v>231</v>
      </c>
    </row>
    <row r="35" spans="1:7" ht="47.25">
      <c r="A35" s="26"/>
      <c r="B35" s="7" t="s">
        <v>29</v>
      </c>
      <c r="C35" s="22">
        <v>2</v>
      </c>
      <c r="D35" s="9">
        <v>2</v>
      </c>
      <c r="E35" s="9">
        <v>13</v>
      </c>
      <c r="F35" s="9">
        <v>25</v>
      </c>
      <c r="G35" s="10">
        <v>134</v>
      </c>
    </row>
    <row r="36" spans="1:7" ht="48" thickBot="1">
      <c r="A36" s="27"/>
      <c r="B36" s="11" t="s">
        <v>30</v>
      </c>
      <c r="C36" s="14"/>
      <c r="D36" s="15"/>
      <c r="E36" s="15">
        <v>5</v>
      </c>
      <c r="F36" s="15">
        <v>21</v>
      </c>
      <c r="G36" s="16">
        <v>97</v>
      </c>
    </row>
    <row r="37" spans="1:7" ht="31.5">
      <c r="A37" s="25" t="s">
        <v>9</v>
      </c>
      <c r="B37" s="23" t="s">
        <v>28</v>
      </c>
      <c r="C37" s="17">
        <v>2</v>
      </c>
      <c r="D37" s="18">
        <v>2</v>
      </c>
      <c r="E37" s="18">
        <v>18</v>
      </c>
      <c r="F37" s="18">
        <v>49</v>
      </c>
      <c r="G37" s="19">
        <v>242</v>
      </c>
    </row>
    <row r="38" spans="1:7" ht="47.25">
      <c r="A38" s="26"/>
      <c r="B38" s="7" t="s">
        <v>29</v>
      </c>
      <c r="C38" s="22">
        <v>2</v>
      </c>
      <c r="D38" s="9">
        <v>2</v>
      </c>
      <c r="E38" s="9">
        <v>13</v>
      </c>
      <c r="F38" s="9">
        <v>27</v>
      </c>
      <c r="G38" s="10">
        <v>141</v>
      </c>
    </row>
    <row r="39" spans="1:7" ht="48" thickBot="1">
      <c r="A39" s="27"/>
      <c r="B39" s="11" t="s">
        <v>30</v>
      </c>
      <c r="C39" s="14"/>
      <c r="D39" s="15"/>
      <c r="E39" s="15">
        <v>5</v>
      </c>
      <c r="F39" s="15">
        <v>22</v>
      </c>
      <c r="G39" s="16">
        <v>101</v>
      </c>
    </row>
    <row r="40" spans="1:7">
      <c r="B40" s="24"/>
    </row>
    <row r="41" spans="1:7">
      <c r="B41" s="24"/>
    </row>
    <row r="42" spans="1:7">
      <c r="B42" s="24"/>
    </row>
    <row r="43" spans="1:7">
      <c r="B43" s="24"/>
    </row>
    <row r="44" spans="1:7">
      <c r="B44" s="24"/>
    </row>
    <row r="45" spans="1:7">
      <c r="B45" s="24"/>
    </row>
    <row r="46" spans="1:7">
      <c r="B46" s="24"/>
    </row>
    <row r="47" spans="1:7">
      <c r="B47" s="24"/>
    </row>
    <row r="48" spans="1:7">
      <c r="B48" s="24"/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  <row r="62" spans="2:2">
      <c r="B62" s="24"/>
    </row>
    <row r="63" spans="2:2">
      <c r="B63" s="24"/>
    </row>
    <row r="64" spans="2:2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</sheetData>
  <mergeCells count="14">
    <mergeCell ref="A4:A6"/>
    <mergeCell ref="A7:A9"/>
    <mergeCell ref="A13:A15"/>
    <mergeCell ref="A16:A18"/>
    <mergeCell ref="F1:G1"/>
    <mergeCell ref="A3:B3"/>
    <mergeCell ref="A10:A12"/>
    <mergeCell ref="A37:A39"/>
    <mergeCell ref="A19:A21"/>
    <mergeCell ref="A22:A24"/>
    <mergeCell ref="A25:A27"/>
    <mergeCell ref="A28:A30"/>
    <mergeCell ref="A31:A33"/>
    <mergeCell ref="A34:A36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2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2022-02-23T14:27:04Z</cp:lastPrinted>
  <dcterms:created xsi:type="dcterms:W3CDTF">1996-10-08T23:32:33Z</dcterms:created>
  <dcterms:modified xsi:type="dcterms:W3CDTF">2026-02-16T06:57:09Z</dcterms:modified>
</cp:coreProperties>
</file>